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ial Biz\(株)グリーンファンド\020-営業支援-アイドマHLDGS\電力会社の電力料金\"/>
    </mc:Choice>
  </mc:AlternateContent>
  <xr:revisionPtr revIDLastSave="0" documentId="13_ncr:1_{3CC7DE11-BC2A-46CF-8BEF-CCDF605742E8}" xr6:coauthVersionLast="47" xr6:coauthVersionMax="47" xr10:uidLastSave="{00000000-0000-0000-0000-000000000000}"/>
  <bookViews>
    <workbookView xWindow="4620" yWindow="5535" windowWidth="29625" windowHeight="23175" xr2:uid="{26A2A122-05C5-493C-A09D-FFFBB38AB2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I5" i="1"/>
  <c r="E13" i="1"/>
  <c r="F13" i="1" s="1"/>
  <c r="E12" i="1"/>
  <c r="F12" i="1" s="1"/>
  <c r="E11" i="1"/>
  <c r="F11" i="1" s="1"/>
  <c r="E10" i="1"/>
  <c r="F10" i="1" s="1"/>
  <c r="E9" i="1"/>
  <c r="F9" i="1" s="1"/>
  <c r="K9" i="1" s="1"/>
  <c r="J11" i="1" l="1"/>
  <c r="K11" i="1"/>
  <c r="J13" i="1"/>
  <c r="K13" i="1"/>
  <c r="J10" i="1"/>
  <c r="K10" i="1"/>
  <c r="J12" i="1"/>
  <c r="K12" i="1"/>
  <c r="J9" i="1"/>
  <c r="H13" i="1"/>
  <c r="I13" i="1" s="1"/>
  <c r="H10" i="1"/>
  <c r="I10" i="1" s="1"/>
  <c r="H12" i="1"/>
  <c r="I12" i="1" s="1"/>
  <c r="H9" i="1"/>
  <c r="I9" i="1" s="1"/>
  <c r="H11" i="1"/>
  <c r="I11" i="1" s="1"/>
  <c r="L9" i="1" l="1"/>
  <c r="M9" i="1" s="1"/>
  <c r="L12" i="1"/>
  <c r="M12" i="1" s="1"/>
  <c r="L10" i="1"/>
  <c r="M10" i="1" s="1"/>
  <c r="L11" i="1"/>
  <c r="M11" i="1" s="1"/>
  <c r="L13" i="1"/>
  <c r="M13" i="1" s="1"/>
</calcChain>
</file>

<file path=xl/sharedStrings.xml><?xml version="1.0" encoding="utf-8"?>
<sst xmlns="http://schemas.openxmlformats.org/spreadsheetml/2006/main" count="28" uniqueCount="28">
  <si>
    <t>契約電力 （KW数）</t>
    <rPh sb="0" eb="2">
      <t>ケイヤク</t>
    </rPh>
    <rPh sb="2" eb="4">
      <t>デンリョク</t>
    </rPh>
    <rPh sb="8" eb="9">
      <t>スウ</t>
    </rPh>
    <phoneticPr fontId="2"/>
  </si>
  <si>
    <t>一日の消費電力（kwh)</t>
    <rPh sb="0" eb="2">
      <t>イチニチ</t>
    </rPh>
    <rPh sb="3" eb="7">
      <t>ショウヒデンリョク</t>
    </rPh>
    <phoneticPr fontId="2"/>
  </si>
  <si>
    <t>月間消費電力(kwh)</t>
    <rPh sb="0" eb="6">
      <t>ゲッカンショウヒデンリョク</t>
    </rPh>
    <phoneticPr fontId="2"/>
  </si>
  <si>
    <t>月間基本料金</t>
    <rPh sb="0" eb="2">
      <t>ゲッカン</t>
    </rPh>
    <rPh sb="2" eb="6">
      <t>キホンリョウキン</t>
    </rPh>
    <phoneticPr fontId="2"/>
  </si>
  <si>
    <t>基本料金単価（円/ｋｗ）</t>
    <rPh sb="0" eb="6">
      <t>キホンリョウキンタンカ</t>
    </rPh>
    <rPh sb="7" eb="8">
      <t>エン</t>
    </rPh>
    <phoneticPr fontId="2"/>
  </si>
  <si>
    <t>月間従量料金</t>
    <rPh sb="0" eb="2">
      <t>ゲッカン</t>
    </rPh>
    <rPh sb="2" eb="6">
      <t>ジュウリョウリョウキン</t>
    </rPh>
    <phoneticPr fontId="2"/>
  </si>
  <si>
    <t>合計月間電力料金</t>
    <rPh sb="0" eb="2">
      <t>ゴウケイ</t>
    </rPh>
    <rPh sb="2" eb="4">
      <t>ゲッカン</t>
    </rPh>
    <rPh sb="4" eb="6">
      <t>デンリョク</t>
    </rPh>
    <rPh sb="6" eb="8">
      <t>リョウキン</t>
    </rPh>
    <phoneticPr fontId="2"/>
  </si>
  <si>
    <t>従量料金単価夏季（円/ｋｗｈ）</t>
    <rPh sb="0" eb="6">
      <t>ジュウリョウリョウキンタンカ</t>
    </rPh>
    <rPh sb="6" eb="8">
      <t>カキ</t>
    </rPh>
    <rPh sb="9" eb="10">
      <t>エン</t>
    </rPh>
    <phoneticPr fontId="2"/>
  </si>
  <si>
    <t>従量料金単価その他季節（円/ｋｗｈ）</t>
    <rPh sb="0" eb="6">
      <t>ジュウリョウリョウキンタンカ</t>
    </rPh>
    <rPh sb="8" eb="9">
      <t>タ</t>
    </rPh>
    <rPh sb="9" eb="11">
      <t>キセツ</t>
    </rPh>
    <rPh sb="12" eb="13">
      <t>エン</t>
    </rPh>
    <phoneticPr fontId="2"/>
  </si>
  <si>
    <t>従量料金年間平均単価（円/ｋｗｈ）</t>
    <rPh sb="0" eb="4">
      <t>ジュウリョウリョウキン</t>
    </rPh>
    <rPh sb="4" eb="10">
      <t>ネンカンヘイキンタンカ</t>
    </rPh>
    <rPh sb="11" eb="12">
      <t>エン</t>
    </rPh>
    <phoneticPr fontId="2"/>
  </si>
  <si>
    <t>電気料金単価表</t>
    <rPh sb="0" eb="4">
      <t>デンキリョウキン</t>
    </rPh>
    <rPh sb="4" eb="7">
      <t>タンカヒョウ</t>
    </rPh>
    <phoneticPr fontId="2"/>
  </si>
  <si>
    <t>2023年9月現在</t>
    <rPh sb="4" eb="5">
      <t>ネン</t>
    </rPh>
    <rPh sb="6" eb="9">
      <t>ガツゲンザイ</t>
    </rPh>
    <phoneticPr fontId="2"/>
  </si>
  <si>
    <t>東京電力　</t>
    <rPh sb="0" eb="4">
      <t>トウキョウデンリョク</t>
    </rPh>
    <phoneticPr fontId="2"/>
  </si>
  <si>
    <t>高圧電力　A</t>
    <phoneticPr fontId="2"/>
  </si>
  <si>
    <t>再生可能エネルギー発電促進賦課金（1ｋｗｈ当たり）</t>
    <rPh sb="0" eb="4">
      <t>サイセイカノウ</t>
    </rPh>
    <rPh sb="9" eb="11">
      <t>ハツデン</t>
    </rPh>
    <rPh sb="11" eb="13">
      <t>ソクシン</t>
    </rPh>
    <rPh sb="13" eb="16">
      <t>フカキン</t>
    </rPh>
    <rPh sb="21" eb="22">
      <t>ア</t>
    </rPh>
    <phoneticPr fontId="2"/>
  </si>
  <si>
    <t>再エネ賦課金</t>
    <rPh sb="0" eb="1">
      <t>サイ</t>
    </rPh>
    <rPh sb="3" eb="6">
      <t>フカキン</t>
    </rPh>
    <phoneticPr fontId="2"/>
  </si>
  <si>
    <t>燃料費等調整単価（1kｗｈ当たり）10月分激変緩和措置反映後</t>
    <rPh sb="0" eb="3">
      <t>ネンリョウヒ</t>
    </rPh>
    <rPh sb="3" eb="4">
      <t>トウ</t>
    </rPh>
    <rPh sb="4" eb="8">
      <t>チョウセイタンカ</t>
    </rPh>
    <rPh sb="13" eb="14">
      <t>ア</t>
    </rPh>
    <rPh sb="19" eb="21">
      <t>ガツブン</t>
    </rPh>
    <rPh sb="21" eb="27">
      <t>ゲキヘンカンワソチ</t>
    </rPh>
    <rPh sb="27" eb="30">
      <t>ハンエイゴ</t>
    </rPh>
    <phoneticPr fontId="2"/>
  </si>
  <si>
    <t>https://www.tepco.co.jp/ep/notice/pressrelease/2023/1666059_8668.html</t>
    <phoneticPr fontId="2"/>
  </si>
  <si>
    <t>燃料費等調整費</t>
    <rPh sb="0" eb="4">
      <t>ネンリョウヒトウ</t>
    </rPh>
    <rPh sb="4" eb="7">
      <t>チョウセイヒ</t>
    </rPh>
    <phoneticPr fontId="2"/>
  </si>
  <si>
    <t>月間合計料金</t>
    <rPh sb="0" eb="2">
      <t>ゲッカン</t>
    </rPh>
    <rPh sb="2" eb="4">
      <t>ゴウケイ</t>
    </rPh>
    <rPh sb="4" eb="6">
      <t>リョウキン</t>
    </rPh>
    <phoneticPr fontId="2"/>
  </si>
  <si>
    <t>月間総合単価（円/ｋｗｈ）</t>
    <rPh sb="0" eb="2">
      <t>ゲッカン</t>
    </rPh>
    <rPh sb="2" eb="6">
      <t>ソウゴウタンカ</t>
    </rPh>
    <rPh sb="7" eb="8">
      <t>エン</t>
    </rPh>
    <phoneticPr fontId="2"/>
  </si>
  <si>
    <t>chrome-extension://efaidnbmnnnibpcajpcglclefindmkaj/https://www.tepco.co.jp/ep/corporate/plan_h/pdf/20230401_plan.pdf</t>
    <phoneticPr fontId="2"/>
  </si>
  <si>
    <t>単価表＝＝＞</t>
    <rPh sb="0" eb="3">
      <t>タンカヒョウ</t>
    </rPh>
    <phoneticPr fontId="2"/>
  </si>
  <si>
    <t>東電　高圧</t>
    <rPh sb="0" eb="2">
      <t>トウデン</t>
    </rPh>
    <rPh sb="3" eb="5">
      <t>コウアツ</t>
    </rPh>
    <phoneticPr fontId="2"/>
  </si>
  <si>
    <t>（500ｋｗ未満の契約者向け料金体系）</t>
    <rPh sb="6" eb="8">
      <t>ミマン</t>
    </rPh>
    <rPh sb="9" eb="12">
      <t>ケイヤクシャ</t>
    </rPh>
    <rPh sb="12" eb="13">
      <t>ム</t>
    </rPh>
    <rPh sb="14" eb="18">
      <t>リョウキンタイケイ</t>
    </rPh>
    <phoneticPr fontId="2"/>
  </si>
  <si>
    <t>平日1日の想定稼働時間</t>
    <rPh sb="0" eb="2">
      <t>ヘイジツ</t>
    </rPh>
    <rPh sb="3" eb="4">
      <t>ニチ</t>
    </rPh>
    <rPh sb="5" eb="7">
      <t>ソウテイ</t>
    </rPh>
    <rPh sb="7" eb="9">
      <t>カドウ</t>
    </rPh>
    <rPh sb="9" eb="11">
      <t>ジカン</t>
    </rPh>
    <phoneticPr fontId="2"/>
  </si>
  <si>
    <t>想定月間稼働日数</t>
    <rPh sb="0" eb="2">
      <t>ソウテイ</t>
    </rPh>
    <rPh sb="2" eb="4">
      <t>ゲッカン</t>
    </rPh>
    <rPh sb="4" eb="8">
      <t>カドウニッスウ</t>
    </rPh>
    <phoneticPr fontId="2"/>
  </si>
  <si>
    <t>力率（顧客にとって最大有利な力率100％を想定）</t>
    <rPh sb="0" eb="2">
      <t>リキリツ</t>
    </rPh>
    <rPh sb="3" eb="5">
      <t>コキャク</t>
    </rPh>
    <rPh sb="9" eb="11">
      <t>サイダイ</t>
    </rPh>
    <rPh sb="11" eb="13">
      <t>ユウリ</t>
    </rPh>
    <rPh sb="14" eb="16">
      <t>リキリツ</t>
    </rPh>
    <rPh sb="21" eb="23">
      <t>ソウテイ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</si>
</sst>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&quot;¥&quot;#,##0.0_);[Red]\(&quot;¥&quot;#,##0.0\)"/>
    <numFmt numFmtId="178" formatCode="&quot;¥&quot;#,##0.00_);[Red]\(&quot;¥&quot;#,##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2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7" xfId="0" applyBorder="1">
      <alignment vertical="center"/>
    </xf>
    <xf numFmtId="38" fontId="0" fillId="0" borderId="8" xfId="1" applyFont="1" applyBorder="1">
      <alignment vertical="center"/>
    </xf>
    <xf numFmtId="176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176" fontId="0" fillId="0" borderId="11" xfId="0" applyNumberFormat="1" applyBorder="1">
      <alignment vertical="center"/>
    </xf>
    <xf numFmtId="178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8" xfId="0" applyBorder="1">
      <alignment vertical="center"/>
    </xf>
    <xf numFmtId="177" fontId="0" fillId="0" borderId="9" xfId="0" applyNumberForma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pco.co.jp/ep/notice/pressrelease/2023/1666059_86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8D8A-F95D-45E2-8B64-96D8BB6D711F}">
  <dimension ref="D1:M18"/>
  <sheetViews>
    <sheetView tabSelected="1" workbookViewId="0">
      <selection activeCell="D5" sqref="D5"/>
    </sheetView>
  </sheetViews>
  <sheetFormatPr defaultRowHeight="18.75" x14ac:dyDescent="0.4"/>
  <cols>
    <col min="4" max="4" width="17.625" customWidth="1"/>
    <col min="5" max="5" width="14.5" customWidth="1"/>
    <col min="6" max="6" width="15.25" customWidth="1"/>
    <col min="7" max="7" width="15" customWidth="1"/>
    <col min="8" max="8" width="17.75" customWidth="1"/>
    <col min="9" max="9" width="17.25" customWidth="1"/>
    <col min="10" max="10" width="23" customWidth="1"/>
    <col min="11" max="11" width="21.25" customWidth="1"/>
    <col min="12" max="12" width="18.25" customWidth="1"/>
    <col min="13" max="13" width="14.5" customWidth="1"/>
  </cols>
  <sheetData>
    <row r="1" spans="4:13" ht="19.5" thickBot="1" x14ac:dyDescent="0.45"/>
    <row r="2" spans="4:13" ht="36.75" customHeight="1" thickBot="1" x14ac:dyDescent="0.45">
      <c r="D2" s="28" t="s">
        <v>12</v>
      </c>
      <c r="E2" s="29" t="s">
        <v>13</v>
      </c>
      <c r="F2" s="30" t="s">
        <v>10</v>
      </c>
      <c r="G2" s="31" t="s">
        <v>11</v>
      </c>
    </row>
    <row r="3" spans="4:13" ht="21.75" customHeight="1" thickBot="1" x14ac:dyDescent="0.45">
      <c r="E3" t="s">
        <v>24</v>
      </c>
    </row>
    <row r="4" spans="4:13" ht="56.25" x14ac:dyDescent="0.4">
      <c r="D4" s="32" t="s">
        <v>25</v>
      </c>
      <c r="E4" s="3" t="s">
        <v>26</v>
      </c>
      <c r="F4" s="3" t="s">
        <v>4</v>
      </c>
      <c r="G4" s="3" t="s">
        <v>7</v>
      </c>
      <c r="H4" s="3" t="s">
        <v>8</v>
      </c>
      <c r="I4" s="3" t="s">
        <v>9</v>
      </c>
      <c r="J4" s="3" t="s">
        <v>27</v>
      </c>
      <c r="K4" s="3" t="s">
        <v>16</v>
      </c>
      <c r="L4" s="4" t="s">
        <v>14</v>
      </c>
    </row>
    <row r="5" spans="4:13" ht="19.5" thickBot="1" x14ac:dyDescent="0.45">
      <c r="D5" s="11">
        <v>8</v>
      </c>
      <c r="E5" s="33">
        <v>22</v>
      </c>
      <c r="F5" s="14">
        <v>1390.87</v>
      </c>
      <c r="G5" s="14">
        <v>23.67</v>
      </c>
      <c r="H5" s="33">
        <v>22.54</v>
      </c>
      <c r="I5" s="14">
        <f>(G5*3/12)+(H5*9/12)</f>
        <v>22.822499999999998</v>
      </c>
      <c r="J5" s="33">
        <v>100</v>
      </c>
      <c r="K5" s="14">
        <v>-5.3</v>
      </c>
      <c r="L5" s="34">
        <v>1.4</v>
      </c>
    </row>
    <row r="6" spans="4:13" x14ac:dyDescent="0.4">
      <c r="K6" s="2" t="s">
        <v>17</v>
      </c>
    </row>
    <row r="7" spans="4:13" ht="19.5" thickBot="1" x14ac:dyDescent="0.45"/>
    <row r="8" spans="4:13" ht="38.25" thickBot="1" x14ac:dyDescent="0.45">
      <c r="D8" s="23" t="s">
        <v>0</v>
      </c>
      <c r="E8" s="24" t="s">
        <v>1</v>
      </c>
      <c r="F8" s="24" t="s">
        <v>2</v>
      </c>
      <c r="G8" s="25" t="s">
        <v>3</v>
      </c>
      <c r="H8" s="25" t="s">
        <v>5</v>
      </c>
      <c r="I8" s="25" t="s">
        <v>6</v>
      </c>
      <c r="J8" s="25" t="s">
        <v>18</v>
      </c>
      <c r="K8" s="26" t="s">
        <v>15</v>
      </c>
      <c r="L8" s="25" t="s">
        <v>19</v>
      </c>
      <c r="M8" s="27" t="s">
        <v>20</v>
      </c>
    </row>
    <row r="9" spans="4:13" x14ac:dyDescent="0.4">
      <c r="D9" s="17">
        <v>100</v>
      </c>
      <c r="E9" s="18">
        <f>D9*$D$5</f>
        <v>800</v>
      </c>
      <c r="F9" s="18">
        <f>E9*$E$5</f>
        <v>17600</v>
      </c>
      <c r="G9" s="19">
        <f>D9*$F$5*(185-$J$5)/100</f>
        <v>118223.95</v>
      </c>
      <c r="H9" s="19">
        <f>$I$5*F9</f>
        <v>401675.99999999994</v>
      </c>
      <c r="I9" s="19">
        <f>G9+H9</f>
        <v>519899.94999999995</v>
      </c>
      <c r="J9" s="20">
        <f>F9*$K$5</f>
        <v>-93280</v>
      </c>
      <c r="K9" s="21">
        <f>F9*$L$5</f>
        <v>24640</v>
      </c>
      <c r="L9" s="20">
        <f>I9+J9+K9</f>
        <v>451259.94999999995</v>
      </c>
      <c r="M9" s="22">
        <f>L9/F9</f>
        <v>25.639769886363634</v>
      </c>
    </row>
    <row r="10" spans="4:13" x14ac:dyDescent="0.4">
      <c r="D10" s="5">
        <v>200</v>
      </c>
      <c r="E10" s="6">
        <f t="shared" ref="E10:E13" si="0">D10*$D$5</f>
        <v>1600</v>
      </c>
      <c r="F10" s="6">
        <f t="shared" ref="F10:F13" si="1">E10*$E$5</f>
        <v>35200</v>
      </c>
      <c r="G10" s="7">
        <f t="shared" ref="G10:G13" si="2">D10*$F$5*(185-$J$5)/100</f>
        <v>236447.9</v>
      </c>
      <c r="H10" s="7">
        <f t="shared" ref="H10:H13" si="3">$I$5*F10</f>
        <v>803351.99999999988</v>
      </c>
      <c r="I10" s="7">
        <f t="shared" ref="I10:I13" si="4">G10+H10</f>
        <v>1039799.8999999999</v>
      </c>
      <c r="J10" s="8">
        <f t="shared" ref="J10:J13" si="5">F10*$K$5</f>
        <v>-186560</v>
      </c>
      <c r="K10" s="9">
        <f t="shared" ref="K10:K13" si="6">F10*$L$5</f>
        <v>49280</v>
      </c>
      <c r="L10" s="8">
        <f t="shared" ref="L10:L13" si="7">I10+J10+K10</f>
        <v>902519.89999999991</v>
      </c>
      <c r="M10" s="10">
        <f t="shared" ref="M10:M13" si="8">L10/F10</f>
        <v>25.639769886363634</v>
      </c>
    </row>
    <row r="11" spans="4:13" x14ac:dyDescent="0.4">
      <c r="D11" s="5">
        <v>300</v>
      </c>
      <c r="E11" s="6">
        <f t="shared" si="0"/>
        <v>2400</v>
      </c>
      <c r="F11" s="6">
        <f t="shared" si="1"/>
        <v>52800</v>
      </c>
      <c r="G11" s="7">
        <f t="shared" si="2"/>
        <v>354671.84999999992</v>
      </c>
      <c r="H11" s="7">
        <f t="shared" si="3"/>
        <v>1205028</v>
      </c>
      <c r="I11" s="7">
        <f t="shared" si="4"/>
        <v>1559699.8499999999</v>
      </c>
      <c r="J11" s="8">
        <f t="shared" si="5"/>
        <v>-279840</v>
      </c>
      <c r="K11" s="9">
        <f t="shared" si="6"/>
        <v>73920</v>
      </c>
      <c r="L11" s="8">
        <f t="shared" si="7"/>
        <v>1353779.8499999999</v>
      </c>
      <c r="M11" s="10">
        <f t="shared" si="8"/>
        <v>25.639769886363634</v>
      </c>
    </row>
    <row r="12" spans="4:13" x14ac:dyDescent="0.4">
      <c r="D12" s="5">
        <v>400</v>
      </c>
      <c r="E12" s="6">
        <f t="shared" si="0"/>
        <v>3200</v>
      </c>
      <c r="F12" s="6">
        <f t="shared" si="1"/>
        <v>70400</v>
      </c>
      <c r="G12" s="7">
        <f t="shared" si="2"/>
        <v>472895.8</v>
      </c>
      <c r="H12" s="7">
        <f t="shared" si="3"/>
        <v>1606703.9999999998</v>
      </c>
      <c r="I12" s="7">
        <f t="shared" si="4"/>
        <v>2079599.7999999998</v>
      </c>
      <c r="J12" s="8">
        <f t="shared" si="5"/>
        <v>-373120</v>
      </c>
      <c r="K12" s="9">
        <f t="shared" si="6"/>
        <v>98560</v>
      </c>
      <c r="L12" s="8">
        <f t="shared" si="7"/>
        <v>1805039.7999999998</v>
      </c>
      <c r="M12" s="10">
        <f t="shared" si="8"/>
        <v>25.639769886363634</v>
      </c>
    </row>
    <row r="13" spans="4:13" ht="19.5" thickBot="1" x14ac:dyDescent="0.45">
      <c r="D13" s="11">
        <v>500</v>
      </c>
      <c r="E13" s="12">
        <f t="shared" si="0"/>
        <v>4000</v>
      </c>
      <c r="F13" s="12">
        <f t="shared" si="1"/>
        <v>88000</v>
      </c>
      <c r="G13" s="13">
        <f t="shared" si="2"/>
        <v>591119.75</v>
      </c>
      <c r="H13" s="13">
        <f t="shared" si="3"/>
        <v>2008379.9999999998</v>
      </c>
      <c r="I13" s="13">
        <f t="shared" si="4"/>
        <v>2599499.75</v>
      </c>
      <c r="J13" s="14">
        <f t="shared" si="5"/>
        <v>-466400</v>
      </c>
      <c r="K13" s="15">
        <f t="shared" si="6"/>
        <v>123199.99999999999</v>
      </c>
      <c r="L13" s="14">
        <f t="shared" si="7"/>
        <v>2256299.75</v>
      </c>
      <c r="M13" s="16">
        <f t="shared" si="8"/>
        <v>25.639769886363638</v>
      </c>
    </row>
    <row r="14" spans="4:13" x14ac:dyDescent="0.4">
      <c r="G14" s="1"/>
      <c r="H14" s="1"/>
    </row>
    <row r="18" spans="4:6" x14ac:dyDescent="0.4">
      <c r="D18" t="s">
        <v>23</v>
      </c>
      <c r="E18" t="s">
        <v>22</v>
      </c>
      <c r="F18" t="s">
        <v>21</v>
      </c>
    </row>
  </sheetData>
  <phoneticPr fontId="2"/>
  <hyperlinks>
    <hyperlink ref="K6" r:id="rId1" xr:uid="{EB93B76C-A829-4CF9-A39F-1770988B92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 Yamauchi</dc:creator>
  <cp:lastModifiedBy>Kouichi Yamauchi</cp:lastModifiedBy>
  <dcterms:created xsi:type="dcterms:W3CDTF">2023-09-15T13:27:14Z</dcterms:created>
  <dcterms:modified xsi:type="dcterms:W3CDTF">2023-09-17T01:32:18Z</dcterms:modified>
</cp:coreProperties>
</file>